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2030" activeTab="0"/>
  </bookViews>
  <sheets>
    <sheet name="Spielmodus" sheetId="1" r:id="rId1"/>
  </sheets>
  <definedNames>
    <definedName name="_xlnm.Print_Area" localSheetId="0">'Spielmodus'!$A$1:$AV$17</definedName>
  </definedNames>
  <calcPr fullCalcOnLoad="1"/>
</workbook>
</file>

<file path=xl/sharedStrings.xml><?xml version="1.0" encoding="utf-8"?>
<sst xmlns="http://schemas.openxmlformats.org/spreadsheetml/2006/main" count="208" uniqueCount="208">
  <si>
    <t>R1</t>
  </si>
  <si>
    <t>R2</t>
  </si>
  <si>
    <t>R3</t>
  </si>
  <si>
    <t>R4</t>
  </si>
  <si>
    <t>R5</t>
  </si>
  <si>
    <t>R6</t>
  </si>
  <si>
    <t>1G</t>
  </si>
  <si>
    <t>1V</t>
  </si>
  <si>
    <t>2G</t>
  </si>
  <si>
    <t>2V</t>
  </si>
  <si>
    <t>3G</t>
  </si>
  <si>
    <t>3V</t>
  </si>
  <si>
    <t>4G</t>
  </si>
  <si>
    <t>4V</t>
  </si>
  <si>
    <t>5G</t>
  </si>
  <si>
    <t>5V</t>
  </si>
  <si>
    <t>6V</t>
  </si>
  <si>
    <t>EG</t>
  </si>
  <si>
    <t>6G</t>
  </si>
  <si>
    <t>EV</t>
  </si>
  <si>
    <t>Rang</t>
  </si>
  <si>
    <t>Kurt+Crista Langer</t>
  </si>
  <si>
    <t>Josef+Elisabeth Huber</t>
  </si>
  <si>
    <t>Uta und Günter Strack</t>
  </si>
  <si>
    <t>Teilnehmer</t>
  </si>
  <si>
    <t>Renate und Manfred Rienhoff</t>
  </si>
  <si>
    <t>Anne und Gerd Dichant</t>
  </si>
  <si>
    <t>Margret Stockhausen und Marie Luise Helmet</t>
  </si>
  <si>
    <t>Helma und Manfred Schröder</t>
  </si>
  <si>
    <t>Werner Decker und Rainer Schultheis</t>
  </si>
  <si>
    <t>Klaus Angrick und Siggi Spinner</t>
  </si>
  <si>
    <t>Norbert Wingerath und Edda Grimbergen</t>
  </si>
  <si>
    <t>Margret und Adolf Faßbender</t>
  </si>
  <si>
    <t>R7</t>
  </si>
  <si>
    <t>7G</t>
  </si>
  <si>
    <t>7V</t>
  </si>
  <si>
    <t>Ferdi Stick und Anna Weyers</t>
  </si>
  <si>
    <t>W1</t>
  </si>
  <si>
    <t>W2</t>
  </si>
  <si>
    <t>W3</t>
  </si>
  <si>
    <t>W4</t>
  </si>
  <si>
    <t>W5</t>
  </si>
  <si>
    <t>W6</t>
  </si>
  <si>
    <t>W7</t>
  </si>
  <si>
    <t>P8</t>
  </si>
  <si>
    <t>P1</t>
  </si>
  <si>
    <t>P2</t>
  </si>
  <si>
    <t>P3</t>
  </si>
  <si>
    <t>P4</t>
  </si>
  <si>
    <t>P5</t>
  </si>
  <si>
    <t>P6</t>
  </si>
  <si>
    <t>P7</t>
  </si>
  <si>
    <t>W8</t>
  </si>
  <si>
    <t>W1-P1</t>
  </si>
  <si>
    <t>W1-P2</t>
  </si>
  <si>
    <t>W1-P3</t>
  </si>
  <si>
    <t>W1-P4</t>
  </si>
  <si>
    <t>W1-P5</t>
  </si>
  <si>
    <t>W1-P6</t>
  </si>
  <si>
    <t>W1-P7</t>
  </si>
  <si>
    <t>R8</t>
  </si>
  <si>
    <t>8G</t>
  </si>
  <si>
    <t>8V</t>
  </si>
  <si>
    <t>W1-P8</t>
  </si>
  <si>
    <t>W2-P2</t>
  </si>
  <si>
    <t>W3-P3</t>
  </si>
  <si>
    <t>W4-P4</t>
  </si>
  <si>
    <t>W5-P5</t>
  </si>
  <si>
    <t>W6-P6</t>
  </si>
  <si>
    <t>W7-P7</t>
  </si>
  <si>
    <t>W8-P8</t>
  </si>
  <si>
    <t>W2-P3</t>
  </si>
  <si>
    <t>W3-P4</t>
  </si>
  <si>
    <t>W4-P5</t>
  </si>
  <si>
    <t>W5-P6</t>
  </si>
  <si>
    <t>W6-P7</t>
  </si>
  <si>
    <t>W7-P8</t>
  </si>
  <si>
    <t>W8-P1</t>
  </si>
  <si>
    <t>W2-P4</t>
  </si>
  <si>
    <t>W3-P5</t>
  </si>
  <si>
    <t>W4-P6</t>
  </si>
  <si>
    <t>W5-P7</t>
  </si>
  <si>
    <t>W6-P8</t>
  </si>
  <si>
    <t>W7-P1</t>
  </si>
  <si>
    <t>W8-P2</t>
  </si>
  <si>
    <t>W2-P5</t>
  </si>
  <si>
    <t>W3-P6</t>
  </si>
  <si>
    <t>W4-P7</t>
  </si>
  <si>
    <t>W5-P8</t>
  </si>
  <si>
    <t>W6-P1</t>
  </si>
  <si>
    <t>W7-P2</t>
  </si>
  <si>
    <t>W8-P3</t>
  </si>
  <si>
    <t>W2-P6</t>
  </si>
  <si>
    <t>W3-P7</t>
  </si>
  <si>
    <t>W4-P8</t>
  </si>
  <si>
    <t>W5-P1</t>
  </si>
  <si>
    <t>W6-P2</t>
  </si>
  <si>
    <t>W7-P3</t>
  </si>
  <si>
    <t>W8-P4</t>
  </si>
  <si>
    <t>W2-P7</t>
  </si>
  <si>
    <t>W3-P8</t>
  </si>
  <si>
    <t>W4-P1</t>
  </si>
  <si>
    <t>W5-P2</t>
  </si>
  <si>
    <t>W6-P3</t>
  </si>
  <si>
    <t>W7-P4</t>
  </si>
  <si>
    <t>W8-P6</t>
  </si>
  <si>
    <t>W8-P5</t>
  </si>
  <si>
    <t>W2-P8</t>
  </si>
  <si>
    <t>W3-P1</t>
  </si>
  <si>
    <t>W4-P2</t>
  </si>
  <si>
    <t>W5-P3</t>
  </si>
  <si>
    <t>W6-P4</t>
  </si>
  <si>
    <t>W7-P5</t>
  </si>
  <si>
    <t>W2-P1</t>
  </si>
  <si>
    <t>W3-P2</t>
  </si>
  <si>
    <t>W4-P3</t>
  </si>
  <si>
    <t>W5-P4</t>
  </si>
  <si>
    <t>W6-P5</t>
  </si>
  <si>
    <t>W7-P6</t>
  </si>
  <si>
    <t>W8-P7</t>
  </si>
  <si>
    <t>D</t>
  </si>
  <si>
    <t>RG</t>
  </si>
  <si>
    <t>RD</t>
  </si>
  <si>
    <t>P1-W1</t>
  </si>
  <si>
    <t>P2-W2</t>
  </si>
  <si>
    <t>P3-W3</t>
  </si>
  <si>
    <t>P4-W4</t>
  </si>
  <si>
    <t>P5-W5</t>
  </si>
  <si>
    <t>P6-W6</t>
  </si>
  <si>
    <t>P7-W7</t>
  </si>
  <si>
    <t>P8-W8</t>
  </si>
  <si>
    <t>P1-W3</t>
  </si>
  <si>
    <t>P2-W3</t>
  </si>
  <si>
    <t>P3-W4</t>
  </si>
  <si>
    <t>P4-W5</t>
  </si>
  <si>
    <t>P5-W6</t>
  </si>
  <si>
    <t>P6-W7</t>
  </si>
  <si>
    <t>P7-W8</t>
  </si>
  <si>
    <t>P8-W1</t>
  </si>
  <si>
    <t>P1-W2</t>
  </si>
  <si>
    <t>P2-W4</t>
  </si>
  <si>
    <t>P3-W5</t>
  </si>
  <si>
    <t>P4-W6</t>
  </si>
  <si>
    <t>P5-W7</t>
  </si>
  <si>
    <t>P6-W8</t>
  </si>
  <si>
    <t>P7-W1</t>
  </si>
  <si>
    <t>P8-W2</t>
  </si>
  <si>
    <t>P1-W4</t>
  </si>
  <si>
    <t>P2-W5</t>
  </si>
  <si>
    <t>P3-W6</t>
  </si>
  <si>
    <t>P4-W7</t>
  </si>
  <si>
    <t>P5-W8</t>
  </si>
  <si>
    <t>P6-W1</t>
  </si>
  <si>
    <t>P7-W2</t>
  </si>
  <si>
    <t>P8-W3</t>
  </si>
  <si>
    <t>P1-W5</t>
  </si>
  <si>
    <t>P2-W6</t>
  </si>
  <si>
    <t>P3-W7</t>
  </si>
  <si>
    <t>P4-W8</t>
  </si>
  <si>
    <t>P5-W1</t>
  </si>
  <si>
    <t>P6-W2</t>
  </si>
  <si>
    <t>P7-W3</t>
  </si>
  <si>
    <t>P8-W4</t>
  </si>
  <si>
    <t>P1-W6</t>
  </si>
  <si>
    <t>P2-W7</t>
  </si>
  <si>
    <t>P3-W8</t>
  </si>
  <si>
    <t>P4-W1</t>
  </si>
  <si>
    <t>P5-W2</t>
  </si>
  <si>
    <t>P6-W3</t>
  </si>
  <si>
    <t>P7-W4</t>
  </si>
  <si>
    <t>P8-W5</t>
  </si>
  <si>
    <t>P1-W7</t>
  </si>
  <si>
    <t>P2-W8</t>
  </si>
  <si>
    <t>P3-W1</t>
  </si>
  <si>
    <t>P4-W2</t>
  </si>
  <si>
    <t>P5-W3</t>
  </si>
  <si>
    <t>P6-W4</t>
  </si>
  <si>
    <t>P7-W5</t>
  </si>
  <si>
    <t>P8-W6</t>
  </si>
  <si>
    <t>P1-W8</t>
  </si>
  <si>
    <t>P2-W1</t>
  </si>
  <si>
    <t>P3-W2</t>
  </si>
  <si>
    <t>P4-W3</t>
  </si>
  <si>
    <t>P5-W4</t>
  </si>
  <si>
    <t>P6-W5</t>
  </si>
  <si>
    <t>P7-W6</t>
  </si>
  <si>
    <t>P8-W7</t>
  </si>
  <si>
    <t>ED</t>
  </si>
  <si>
    <t>AED</t>
  </si>
  <si>
    <t>Alle</t>
  </si>
  <si>
    <t>ARG</t>
  </si>
  <si>
    <t>ARD</t>
  </si>
  <si>
    <t>1S</t>
  </si>
  <si>
    <t>2S</t>
  </si>
  <si>
    <t>3S</t>
  </si>
  <si>
    <t>4S</t>
  </si>
  <si>
    <t>5S</t>
  </si>
  <si>
    <t>6S</t>
  </si>
  <si>
    <t>7S</t>
  </si>
  <si>
    <t>8S</t>
  </si>
  <si>
    <t>S</t>
  </si>
  <si>
    <t>RS</t>
  </si>
  <si>
    <t>AS</t>
  </si>
  <si>
    <t>TNr</t>
  </si>
  <si>
    <t>Peter Matzerath und Peter Stockem</t>
  </si>
  <si>
    <t>Robert Hohman und Lutzi Rücker</t>
  </si>
  <si>
    <t>H.-Peter Briel und Felix Schwengler</t>
  </si>
  <si>
    <t>Friedhelm Koch und Viktoria Newton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</si>
</sst>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_-* #,##0.000\ _€_-;\-* #,##0.000\ _€_-;_-* &quot;-&quot;??\ _€_-;_-@_-"/>
    <numFmt numFmtId="169" formatCode="_-* #,##0.0\ _€_-;\-* #,##0.0\ _€_-;_-* &quot;-&quot;??\ _€_-;_-@_-"/>
    <numFmt numFmtId="170" formatCode="_-* #,##0\ _€_-;\-* #,##0\ _€_-;_-* &quot;-&quot;??\ _€_-;_-@_-"/>
    <numFmt numFmtId="171" formatCode="0.0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1">
    <xf numFmtId="0" fontId="0" fillId="0" borderId="0" xfId="0" applyAlignment="1">
      <alignment/>
    </xf>
    <xf numFmtId="0" fontId="28" fillId="0" borderId="1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1" fillId="0" borderId="14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4" borderId="14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171" fontId="43" fillId="0" borderId="10" xfId="0" applyNumberFormat="1" applyFont="1" applyBorder="1" applyAlignment="1">
      <alignment horizontal="center" vertical="center"/>
    </xf>
    <xf numFmtId="1" fontId="43" fillId="0" borderId="10" xfId="0" applyNumberFormat="1" applyFont="1" applyBorder="1" applyAlignment="1">
      <alignment horizontal="center" vertical="center"/>
    </xf>
    <xf numFmtId="0" fontId="43" fillId="0" borderId="14" xfId="0" applyFont="1" applyBorder="1" applyAlignment="1" applyProtection="1">
      <alignment horizontal="center" vertical="center"/>
      <protection/>
    </xf>
    <xf numFmtId="0" fontId="43" fillId="0" borderId="10" xfId="0" applyFont="1" applyBorder="1" applyAlignment="1" applyProtection="1">
      <alignment horizontal="center" vertical="center"/>
      <protection/>
    </xf>
    <xf numFmtId="0" fontId="42" fillId="0" borderId="17" xfId="0" applyFont="1" applyFill="1" applyBorder="1" applyAlignment="1">
      <alignment horizontal="center" vertical="center"/>
    </xf>
    <xf numFmtId="0" fontId="43" fillId="0" borderId="13" xfId="0" applyFont="1" applyBorder="1" applyAlignment="1" applyProtection="1">
      <alignment horizontal="center" vertical="center"/>
      <protection/>
    </xf>
    <xf numFmtId="0" fontId="43" fillId="0" borderId="11" xfId="0" applyFont="1" applyBorder="1" applyAlignment="1" applyProtection="1">
      <alignment horizontal="center" vertical="center"/>
      <protection/>
    </xf>
    <xf numFmtId="0" fontId="42" fillId="0" borderId="18" xfId="0" applyFont="1" applyFill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 applyProtection="1">
      <alignment horizontal="center" vertical="center"/>
      <protection locked="0"/>
    </xf>
    <xf numFmtId="0" fontId="43" fillId="33" borderId="16" xfId="0" applyFont="1" applyFill="1" applyBorder="1" applyAlignment="1" applyProtection="1">
      <alignment horizontal="center" vertical="center"/>
      <protection locked="0"/>
    </xf>
    <xf numFmtId="0" fontId="43" fillId="33" borderId="11" xfId="0" applyFont="1" applyFill="1" applyBorder="1" applyAlignment="1" applyProtection="1">
      <alignment horizontal="center" vertical="center"/>
      <protection locked="0"/>
    </xf>
    <xf numFmtId="0" fontId="43" fillId="33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"/>
  <sheetViews>
    <sheetView tabSelected="1" zoomScale="75" zoomScaleNormal="75" zoomScalePageLayoutView="0" workbookViewId="0" topLeftCell="A1">
      <selection activeCell="A10" sqref="A10"/>
    </sheetView>
  </sheetViews>
  <sheetFormatPr defaultColWidth="11.00390625" defaultRowHeight="14.25"/>
  <cols>
    <col min="1" max="1" width="4.25390625" style="0" bestFit="1" customWidth="1"/>
    <col min="2" max="2" width="25.25390625" style="0" bestFit="1" customWidth="1"/>
    <col min="3" max="3" width="6.625" style="0" bestFit="1" customWidth="1"/>
    <col min="4" max="4" width="3.625" style="0" bestFit="1" customWidth="1"/>
    <col min="5" max="5" width="3.75390625" style="0" bestFit="1" customWidth="1"/>
    <col min="6" max="6" width="3.625" style="0" bestFit="1" customWidth="1"/>
    <col min="7" max="7" width="6.625" style="0" bestFit="1" customWidth="1"/>
    <col min="8" max="8" width="4.00390625" style="0" bestFit="1" customWidth="1"/>
    <col min="9" max="9" width="4.125" style="0" bestFit="1" customWidth="1"/>
    <col min="10" max="10" width="4.00390625" style="0" bestFit="1" customWidth="1"/>
    <col min="11" max="11" width="6.625" style="0" bestFit="1" customWidth="1"/>
    <col min="12" max="12" width="4.00390625" style="0" bestFit="1" customWidth="1"/>
    <col min="13" max="13" width="4.125" style="0" bestFit="1" customWidth="1"/>
    <col min="14" max="14" width="4.00390625" style="0" bestFit="1" customWidth="1"/>
    <col min="15" max="15" width="6.625" style="0" bestFit="1" customWidth="1"/>
    <col min="16" max="16" width="4.00390625" style="0" bestFit="1" customWidth="1"/>
    <col min="17" max="17" width="4.125" style="0" bestFit="1" customWidth="1"/>
    <col min="18" max="18" width="4.00390625" style="0" bestFit="1" customWidth="1"/>
    <col min="19" max="19" width="6.625" style="0" bestFit="1" customWidth="1"/>
    <col min="20" max="20" width="4.00390625" style="0" bestFit="1" customWidth="1"/>
    <col min="21" max="21" width="4.125" style="0" bestFit="1" customWidth="1"/>
    <col min="22" max="22" width="4.00390625" style="0" bestFit="1" customWidth="1"/>
    <col min="23" max="23" width="6.625" style="0" bestFit="1" customWidth="1"/>
    <col min="24" max="24" width="4.00390625" style="0" bestFit="1" customWidth="1"/>
    <col min="25" max="25" width="4.125" style="0" bestFit="1" customWidth="1"/>
    <col min="26" max="26" width="4.00390625" style="0" bestFit="1" customWidth="1"/>
    <col min="27" max="27" width="6.625" style="0" bestFit="1" customWidth="1"/>
    <col min="28" max="28" width="4.00390625" style="0" bestFit="1" customWidth="1"/>
    <col min="29" max="29" width="4.125" style="0" bestFit="1" customWidth="1"/>
    <col min="30" max="30" width="4.00390625" style="0" bestFit="1" customWidth="1"/>
    <col min="31" max="31" width="6.625" style="0" bestFit="1" customWidth="1"/>
    <col min="32" max="32" width="4.00390625" style="0" bestFit="1" customWidth="1"/>
    <col min="33" max="33" width="4.125" style="0" bestFit="1" customWidth="1"/>
    <col min="34" max="34" width="4.00390625" style="0" bestFit="1" customWidth="1"/>
    <col min="35" max="35" width="2.75390625" style="0" bestFit="1" customWidth="1"/>
    <col min="36" max="36" width="4.125" style="0" bestFit="1" customWidth="1"/>
    <col min="37" max="38" width="4.00390625" style="0" bestFit="1" customWidth="1"/>
    <col min="39" max="39" width="4.125" style="0" bestFit="1" customWidth="1"/>
    <col min="40" max="40" width="4.25390625" style="0" bestFit="1" customWidth="1"/>
    <col min="41" max="42" width="4.125" style="0" bestFit="1" customWidth="1"/>
    <col min="43" max="43" width="6.25390625" style="0" bestFit="1" customWidth="1"/>
    <col min="44" max="44" width="4.125" style="0" bestFit="1" customWidth="1"/>
    <col min="45" max="45" width="5.625" style="0" bestFit="1" customWidth="1"/>
    <col min="46" max="46" width="5.50390625" style="0" bestFit="1" customWidth="1"/>
    <col min="47" max="47" width="7.125" style="0" bestFit="1" customWidth="1"/>
    <col min="48" max="48" width="5.00390625" style="0" bestFit="1" customWidth="1"/>
  </cols>
  <sheetData>
    <row r="1" spans="1:48" ht="30" customHeight="1">
      <c r="A1" s="1" t="s">
        <v>203</v>
      </c>
      <c r="B1" s="1" t="s">
        <v>24</v>
      </c>
      <c r="C1" s="5" t="s">
        <v>0</v>
      </c>
      <c r="D1" s="5" t="s">
        <v>192</v>
      </c>
      <c r="E1" s="5" t="s">
        <v>6</v>
      </c>
      <c r="F1" s="5" t="s">
        <v>7</v>
      </c>
      <c r="G1" s="5" t="s">
        <v>1</v>
      </c>
      <c r="H1" s="5" t="s">
        <v>193</v>
      </c>
      <c r="I1" s="5" t="s">
        <v>8</v>
      </c>
      <c r="J1" s="5" t="s">
        <v>9</v>
      </c>
      <c r="K1" s="5" t="s">
        <v>2</v>
      </c>
      <c r="L1" s="5" t="s">
        <v>194</v>
      </c>
      <c r="M1" s="5" t="s">
        <v>10</v>
      </c>
      <c r="N1" s="5" t="s">
        <v>11</v>
      </c>
      <c r="O1" s="5" t="s">
        <v>3</v>
      </c>
      <c r="P1" s="5" t="s">
        <v>195</v>
      </c>
      <c r="Q1" s="5" t="s">
        <v>12</v>
      </c>
      <c r="R1" s="5" t="s">
        <v>13</v>
      </c>
      <c r="S1" s="5" t="s">
        <v>4</v>
      </c>
      <c r="T1" s="5" t="s">
        <v>196</v>
      </c>
      <c r="U1" s="5" t="s">
        <v>14</v>
      </c>
      <c r="V1" s="5" t="s">
        <v>15</v>
      </c>
      <c r="W1" s="5" t="s">
        <v>5</v>
      </c>
      <c r="X1" s="5" t="s">
        <v>197</v>
      </c>
      <c r="Y1" s="5" t="s">
        <v>18</v>
      </c>
      <c r="Z1" s="5" t="s">
        <v>16</v>
      </c>
      <c r="AA1" s="5" t="s">
        <v>33</v>
      </c>
      <c r="AB1" s="5" t="s">
        <v>198</v>
      </c>
      <c r="AC1" s="5" t="s">
        <v>34</v>
      </c>
      <c r="AD1" s="5" t="s">
        <v>35</v>
      </c>
      <c r="AE1" s="5" t="s">
        <v>60</v>
      </c>
      <c r="AF1" s="5" t="s">
        <v>199</v>
      </c>
      <c r="AG1" s="5" t="s">
        <v>61</v>
      </c>
      <c r="AH1" s="21" t="s">
        <v>62</v>
      </c>
      <c r="AI1" s="24" t="s">
        <v>200</v>
      </c>
      <c r="AJ1" s="7" t="s">
        <v>17</v>
      </c>
      <c r="AK1" s="7" t="s">
        <v>19</v>
      </c>
      <c r="AL1" s="7" t="s">
        <v>120</v>
      </c>
      <c r="AM1" s="7" t="s">
        <v>201</v>
      </c>
      <c r="AN1" s="7" t="s">
        <v>121</v>
      </c>
      <c r="AO1" s="6" t="s">
        <v>122</v>
      </c>
      <c r="AP1" s="6" t="s">
        <v>187</v>
      </c>
      <c r="AQ1" s="6" t="s">
        <v>20</v>
      </c>
      <c r="AR1" s="6" t="s">
        <v>202</v>
      </c>
      <c r="AS1" s="6" t="s">
        <v>190</v>
      </c>
      <c r="AT1" s="6" t="s">
        <v>191</v>
      </c>
      <c r="AU1" s="6" t="s">
        <v>188</v>
      </c>
      <c r="AV1" s="6" t="s">
        <v>189</v>
      </c>
    </row>
    <row r="2" spans="1:48" ht="30" customHeight="1">
      <c r="A2" s="2" t="s">
        <v>37</v>
      </c>
      <c r="B2" s="3" t="s">
        <v>23</v>
      </c>
      <c r="C2" s="8" t="s">
        <v>53</v>
      </c>
      <c r="D2" s="8">
        <f>IF(E2&gt;F2,1,0)</f>
        <v>0</v>
      </c>
      <c r="E2" s="27">
        <v>0</v>
      </c>
      <c r="F2" s="27">
        <v>13</v>
      </c>
      <c r="G2" s="8" t="s">
        <v>54</v>
      </c>
      <c r="H2" s="8">
        <f aca="true" t="shared" si="0" ref="H2:H17">IF(I2&gt;J2,1,0)</f>
        <v>0</v>
      </c>
      <c r="I2" s="27">
        <v>0</v>
      </c>
      <c r="J2" s="27">
        <v>13</v>
      </c>
      <c r="K2" s="8" t="s">
        <v>55</v>
      </c>
      <c r="L2" s="8">
        <f aca="true" t="shared" si="1" ref="L2:L17">IF(M2&gt;N2,1,0)</f>
        <v>0</v>
      </c>
      <c r="M2" s="27">
        <v>6</v>
      </c>
      <c r="N2" s="27">
        <v>11</v>
      </c>
      <c r="O2" s="8" t="s">
        <v>56</v>
      </c>
      <c r="P2" s="8">
        <f aca="true" t="shared" si="2" ref="P2:P17">IF(Q2&gt;R2,1,0)</f>
        <v>0</v>
      </c>
      <c r="Q2" s="27">
        <v>5</v>
      </c>
      <c r="R2" s="27">
        <v>9</v>
      </c>
      <c r="S2" s="8" t="s">
        <v>57</v>
      </c>
      <c r="T2" s="8">
        <f aca="true" t="shared" si="3" ref="T2:T17">IF(U2&gt;V2,1,0)</f>
        <v>1</v>
      </c>
      <c r="U2" s="27">
        <v>10</v>
      </c>
      <c r="V2" s="27">
        <v>8</v>
      </c>
      <c r="W2" s="8" t="s">
        <v>58</v>
      </c>
      <c r="X2" s="8">
        <f aca="true" t="shared" si="4" ref="X2:X17">IF(Y2&gt;Z2,1,0)</f>
        <v>0</v>
      </c>
      <c r="Y2" s="27">
        <v>7</v>
      </c>
      <c r="Z2" s="27">
        <v>10</v>
      </c>
      <c r="AA2" s="8" t="s">
        <v>59</v>
      </c>
      <c r="AB2" s="8">
        <f aca="true" t="shared" si="5" ref="AB2:AB17">IF(AC2&gt;AD2,1,0)</f>
        <v>0</v>
      </c>
      <c r="AC2" s="27">
        <v>2</v>
      </c>
      <c r="AD2" s="27">
        <v>9</v>
      </c>
      <c r="AE2" s="8" t="s">
        <v>63</v>
      </c>
      <c r="AF2" s="8">
        <f aca="true" t="shared" si="6" ref="AF2:AF17">IF(AG2&gt;AH2,1,0)</f>
        <v>0</v>
      </c>
      <c r="AG2" s="27">
        <v>5</v>
      </c>
      <c r="AH2" s="29">
        <v>10</v>
      </c>
      <c r="AI2" s="25">
        <f>+D2+H2+L2+P2+T2+X2+AB2+AF2</f>
        <v>1</v>
      </c>
      <c r="AJ2" s="8">
        <f>+E2+I2+M2+Q2+U2+Y2+AC2+AG2</f>
        <v>35</v>
      </c>
      <c r="AK2" s="8">
        <f aca="true" t="shared" si="7" ref="AK2:AK9">+F2+J2+N2+R2+V2+Z2+AH2+AD2</f>
        <v>83</v>
      </c>
      <c r="AL2" s="8">
        <f>+AJ2-AK2</f>
        <v>-48</v>
      </c>
      <c r="AM2" s="8">
        <f>RANK(AI2,$AI$2:$AI$9)</f>
        <v>8</v>
      </c>
      <c r="AN2" s="8">
        <f>RANK(AJ2,$AJ$2:$AJ$9)</f>
        <v>8</v>
      </c>
      <c r="AO2" s="8">
        <f>RANK(AL2,$AL$2:$AL$9)</f>
        <v>8</v>
      </c>
      <c r="AP2" s="18">
        <f>VALUE(CONCATENATE(AM2,AN2,AO2))</f>
        <v>888</v>
      </c>
      <c r="AQ2" s="14">
        <f>RANK(AP2,$AP$2:$AP$9,-1)</f>
        <v>8</v>
      </c>
      <c r="AR2" s="17" t="str">
        <f>RIGHT(CONCATENATE(0,RANK(AI2,$AI$2:$AI$17)),2)</f>
        <v>16</v>
      </c>
      <c r="AS2" s="8" t="str">
        <f>RIGHT(CONCATENATE(0,RANK(AJ2,$AJ$2:$AJ$17)),2)</f>
        <v>16</v>
      </c>
      <c r="AT2" s="8" t="str">
        <f>RIGHT(CONCATENATE(0,RANK(AL2,$AL$2:$AL$17)),2)</f>
        <v>16</v>
      </c>
      <c r="AU2" s="8">
        <f aca="true" t="shared" si="8" ref="AU2:AU17">VALUE(CONCATENATE(AR2,AS2,AT2))</f>
        <v>161616</v>
      </c>
      <c r="AV2" s="26">
        <f>RANK(AU2,$AU$2:$AU$17,-1)</f>
        <v>16</v>
      </c>
    </row>
    <row r="3" spans="1:48" ht="30" customHeight="1">
      <c r="A3" s="2" t="s">
        <v>38</v>
      </c>
      <c r="B3" s="3" t="s">
        <v>25</v>
      </c>
      <c r="C3" s="8" t="s">
        <v>64</v>
      </c>
      <c r="D3" s="8">
        <f aca="true" t="shared" si="9" ref="D3:D17">IF(E3&gt;F3,1,0)</f>
        <v>0</v>
      </c>
      <c r="E3" s="27">
        <v>7</v>
      </c>
      <c r="F3" s="27">
        <v>11</v>
      </c>
      <c r="G3" s="8" t="s">
        <v>71</v>
      </c>
      <c r="H3" s="8">
        <f t="shared" si="0"/>
        <v>1</v>
      </c>
      <c r="I3" s="27">
        <v>12</v>
      </c>
      <c r="J3" s="27">
        <v>9</v>
      </c>
      <c r="K3" s="8" t="s">
        <v>78</v>
      </c>
      <c r="L3" s="8">
        <f t="shared" si="1"/>
        <v>0</v>
      </c>
      <c r="M3" s="27">
        <v>7</v>
      </c>
      <c r="N3" s="27">
        <v>9</v>
      </c>
      <c r="O3" s="8" t="s">
        <v>85</v>
      </c>
      <c r="P3" s="8">
        <f t="shared" si="2"/>
        <v>0</v>
      </c>
      <c r="Q3" s="27">
        <v>5</v>
      </c>
      <c r="R3" s="27">
        <v>6</v>
      </c>
      <c r="S3" s="8" t="s">
        <v>92</v>
      </c>
      <c r="T3" s="8">
        <f t="shared" si="3"/>
        <v>1</v>
      </c>
      <c r="U3" s="27">
        <v>12</v>
      </c>
      <c r="V3" s="27">
        <v>7</v>
      </c>
      <c r="W3" s="8" t="s">
        <v>99</v>
      </c>
      <c r="X3" s="8">
        <f t="shared" si="4"/>
        <v>0</v>
      </c>
      <c r="Y3" s="27">
        <v>4</v>
      </c>
      <c r="Z3" s="27">
        <v>13</v>
      </c>
      <c r="AA3" s="8" t="s">
        <v>107</v>
      </c>
      <c r="AB3" s="8">
        <f t="shared" si="5"/>
        <v>1</v>
      </c>
      <c r="AC3" s="27">
        <v>9</v>
      </c>
      <c r="AD3" s="27">
        <v>4</v>
      </c>
      <c r="AE3" s="8" t="s">
        <v>113</v>
      </c>
      <c r="AF3" s="8">
        <f t="shared" si="6"/>
        <v>1</v>
      </c>
      <c r="AG3" s="27">
        <v>13</v>
      </c>
      <c r="AH3" s="29">
        <v>2</v>
      </c>
      <c r="AI3" s="25">
        <f aca="true" t="shared" si="10" ref="AI3:AK17">+D3+H3+L3+P3+T3+X3+AB3+AF3</f>
        <v>4</v>
      </c>
      <c r="AJ3" s="8">
        <f t="shared" si="10"/>
        <v>69</v>
      </c>
      <c r="AK3" s="8">
        <f t="shared" si="7"/>
        <v>61</v>
      </c>
      <c r="AL3" s="8">
        <f aca="true" t="shared" si="11" ref="AL3:AL9">+AJ3-AK3</f>
        <v>8</v>
      </c>
      <c r="AM3" s="8">
        <f aca="true" t="shared" si="12" ref="AM3:AM9">RANK(AI3,$AI$2:$AI$9)</f>
        <v>3</v>
      </c>
      <c r="AN3" s="8">
        <f aca="true" t="shared" si="13" ref="AN3:AN9">RANK(AJ3,$AJ$2:$AJ$9)</f>
        <v>1</v>
      </c>
      <c r="AO3" s="8">
        <f aca="true" t="shared" si="14" ref="AO3:AO9">RANK(AL3,$AL$2:$AL$9)</f>
        <v>4</v>
      </c>
      <c r="AP3" s="18">
        <f aca="true" t="shared" si="15" ref="AP3:AP9">VALUE(CONCATENATE(AM3,AN3,AO3))</f>
        <v>314</v>
      </c>
      <c r="AQ3" s="14">
        <f aca="true" t="shared" si="16" ref="AQ3:AQ9">RANK(AP3,$AP$2:$AP$9,-1)</f>
        <v>3</v>
      </c>
      <c r="AR3" s="17" t="str">
        <f aca="true" t="shared" si="17" ref="AR3:AR17">RIGHT(CONCATENATE(0,RANK(AI3,$AI$2:$AI$17)),2)</f>
        <v>07</v>
      </c>
      <c r="AS3" s="8" t="str">
        <f aca="true" t="shared" si="18" ref="AS3:AS17">RIGHT(CONCATENATE(0,RANK(AJ3,$AJ$2:$AJ$17)),2)</f>
        <v>03</v>
      </c>
      <c r="AT3" s="8" t="str">
        <f aca="true" t="shared" si="19" ref="AT3:AT17">RIGHT(CONCATENATE(0,RANK(AL3,$AL$2:$AL$17)),2)</f>
        <v>07</v>
      </c>
      <c r="AU3" s="8">
        <f t="shared" si="8"/>
        <v>70307</v>
      </c>
      <c r="AV3" s="26">
        <f aca="true" t="shared" si="20" ref="AV3:AV17">RANK(AU3,$AU$2:$AU$17,-1)</f>
        <v>7</v>
      </c>
    </row>
    <row r="4" spans="1:48" ht="30" customHeight="1">
      <c r="A4" s="2" t="s">
        <v>39</v>
      </c>
      <c r="B4" s="3" t="s">
        <v>26</v>
      </c>
      <c r="C4" s="8" t="s">
        <v>65</v>
      </c>
      <c r="D4" s="8">
        <f t="shared" si="9"/>
        <v>1</v>
      </c>
      <c r="E4" s="27">
        <v>13</v>
      </c>
      <c r="F4" s="27">
        <v>4</v>
      </c>
      <c r="G4" s="8" t="s">
        <v>72</v>
      </c>
      <c r="H4" s="8">
        <f t="shared" si="0"/>
        <v>0</v>
      </c>
      <c r="I4" s="27">
        <v>5</v>
      </c>
      <c r="J4" s="27">
        <v>13</v>
      </c>
      <c r="K4" s="8" t="s">
        <v>79</v>
      </c>
      <c r="L4" s="8">
        <f t="shared" si="1"/>
        <v>0</v>
      </c>
      <c r="M4" s="27">
        <v>7</v>
      </c>
      <c r="N4" s="27">
        <v>8</v>
      </c>
      <c r="O4" s="8" t="s">
        <v>86</v>
      </c>
      <c r="P4" s="8">
        <f t="shared" si="2"/>
        <v>0</v>
      </c>
      <c r="Q4" s="27">
        <v>6</v>
      </c>
      <c r="R4" s="27">
        <v>7</v>
      </c>
      <c r="S4" s="8" t="s">
        <v>93</v>
      </c>
      <c r="T4" s="8">
        <f t="shared" si="3"/>
        <v>1</v>
      </c>
      <c r="U4" s="27">
        <v>9</v>
      </c>
      <c r="V4" s="27">
        <v>8</v>
      </c>
      <c r="W4" s="8" t="s">
        <v>100</v>
      </c>
      <c r="X4" s="8">
        <f t="shared" si="4"/>
        <v>1</v>
      </c>
      <c r="Y4" s="27">
        <v>11</v>
      </c>
      <c r="Z4" s="27">
        <v>8</v>
      </c>
      <c r="AA4" s="8" t="s">
        <v>108</v>
      </c>
      <c r="AB4" s="8">
        <f t="shared" si="5"/>
        <v>1</v>
      </c>
      <c r="AC4" s="27">
        <v>11</v>
      </c>
      <c r="AD4" s="27">
        <v>2</v>
      </c>
      <c r="AE4" s="8" t="s">
        <v>114</v>
      </c>
      <c r="AF4" s="8">
        <f t="shared" si="6"/>
        <v>1</v>
      </c>
      <c r="AG4" s="27">
        <v>6</v>
      </c>
      <c r="AH4" s="29">
        <v>5</v>
      </c>
      <c r="AI4" s="25">
        <f t="shared" si="10"/>
        <v>5</v>
      </c>
      <c r="AJ4" s="8">
        <f t="shared" si="10"/>
        <v>68</v>
      </c>
      <c r="AK4" s="8">
        <f t="shared" si="7"/>
        <v>55</v>
      </c>
      <c r="AL4" s="8">
        <f t="shared" si="11"/>
        <v>13</v>
      </c>
      <c r="AM4" s="8">
        <f t="shared" si="12"/>
        <v>1</v>
      </c>
      <c r="AN4" s="8">
        <f t="shared" si="13"/>
        <v>2</v>
      </c>
      <c r="AO4" s="8">
        <f t="shared" si="14"/>
        <v>3</v>
      </c>
      <c r="AP4" s="18">
        <f t="shared" si="15"/>
        <v>123</v>
      </c>
      <c r="AQ4" s="14">
        <f t="shared" si="16"/>
        <v>1</v>
      </c>
      <c r="AR4" s="17" t="str">
        <f t="shared" si="17"/>
        <v>03</v>
      </c>
      <c r="AS4" s="8" t="str">
        <f t="shared" si="18"/>
        <v>04</v>
      </c>
      <c r="AT4" s="8" t="str">
        <f t="shared" si="19"/>
        <v>05</v>
      </c>
      <c r="AU4" s="8">
        <f t="shared" si="8"/>
        <v>30405</v>
      </c>
      <c r="AV4" s="26">
        <f t="shared" si="20"/>
        <v>3</v>
      </c>
    </row>
    <row r="5" spans="1:48" ht="28.5">
      <c r="A5" s="2" t="s">
        <v>40</v>
      </c>
      <c r="B5" s="3" t="s">
        <v>207</v>
      </c>
      <c r="C5" s="8" t="s">
        <v>66</v>
      </c>
      <c r="D5" s="8">
        <f t="shared" si="9"/>
        <v>1</v>
      </c>
      <c r="E5" s="27">
        <v>9</v>
      </c>
      <c r="F5" s="27">
        <v>7</v>
      </c>
      <c r="G5" s="8" t="s">
        <v>73</v>
      </c>
      <c r="H5" s="8">
        <f t="shared" si="0"/>
        <v>1</v>
      </c>
      <c r="I5" s="27">
        <v>11</v>
      </c>
      <c r="J5" s="27">
        <v>1</v>
      </c>
      <c r="K5" s="8" t="s">
        <v>80</v>
      </c>
      <c r="L5" s="8">
        <f t="shared" si="1"/>
        <v>0</v>
      </c>
      <c r="M5" s="27">
        <v>3</v>
      </c>
      <c r="N5" s="27">
        <v>9</v>
      </c>
      <c r="O5" s="8" t="s">
        <v>87</v>
      </c>
      <c r="P5" s="8">
        <f t="shared" si="2"/>
        <v>1</v>
      </c>
      <c r="Q5" s="27">
        <v>6</v>
      </c>
      <c r="R5" s="27">
        <v>2</v>
      </c>
      <c r="S5" s="8" t="s">
        <v>94</v>
      </c>
      <c r="T5" s="8">
        <f t="shared" si="3"/>
        <v>1</v>
      </c>
      <c r="U5" s="27">
        <v>12</v>
      </c>
      <c r="V5" s="27">
        <v>4</v>
      </c>
      <c r="W5" s="8" t="s">
        <v>101</v>
      </c>
      <c r="X5" s="8">
        <f t="shared" si="4"/>
        <v>0</v>
      </c>
      <c r="Y5" s="27">
        <v>5</v>
      </c>
      <c r="Z5" s="27">
        <v>13</v>
      </c>
      <c r="AA5" s="8" t="s">
        <v>109</v>
      </c>
      <c r="AB5" s="8">
        <f t="shared" si="5"/>
        <v>0</v>
      </c>
      <c r="AC5" s="27">
        <v>4</v>
      </c>
      <c r="AD5" s="27">
        <v>9</v>
      </c>
      <c r="AE5" s="8" t="s">
        <v>115</v>
      </c>
      <c r="AF5" s="8">
        <f t="shared" si="6"/>
        <v>1</v>
      </c>
      <c r="AG5" s="27">
        <v>13</v>
      </c>
      <c r="AH5" s="29">
        <v>1</v>
      </c>
      <c r="AI5" s="25">
        <f t="shared" si="10"/>
        <v>5</v>
      </c>
      <c r="AJ5" s="8">
        <f t="shared" si="10"/>
        <v>63</v>
      </c>
      <c r="AK5" s="8">
        <f t="shared" si="7"/>
        <v>46</v>
      </c>
      <c r="AL5" s="8">
        <f t="shared" si="11"/>
        <v>17</v>
      </c>
      <c r="AM5" s="8">
        <f t="shared" si="12"/>
        <v>1</v>
      </c>
      <c r="AN5" s="8">
        <f t="shared" si="13"/>
        <v>4</v>
      </c>
      <c r="AO5" s="8">
        <f t="shared" si="14"/>
        <v>2</v>
      </c>
      <c r="AP5" s="18">
        <f t="shared" si="15"/>
        <v>142</v>
      </c>
      <c r="AQ5" s="14">
        <f t="shared" si="16"/>
        <v>2</v>
      </c>
      <c r="AR5" s="17" t="str">
        <f t="shared" si="17"/>
        <v>03</v>
      </c>
      <c r="AS5" s="8" t="str">
        <f t="shared" si="18"/>
        <v>08</v>
      </c>
      <c r="AT5" s="8" t="str">
        <f t="shared" si="19"/>
        <v>04</v>
      </c>
      <c r="AU5" s="8">
        <f t="shared" si="8"/>
        <v>30804</v>
      </c>
      <c r="AV5" s="26">
        <f t="shared" si="20"/>
        <v>5</v>
      </c>
    </row>
    <row r="6" spans="1:48" ht="28.5">
      <c r="A6" s="2" t="s">
        <v>41</v>
      </c>
      <c r="B6" s="3" t="s">
        <v>27</v>
      </c>
      <c r="C6" s="8" t="s">
        <v>67</v>
      </c>
      <c r="D6" s="8">
        <f t="shared" si="9"/>
        <v>0</v>
      </c>
      <c r="E6" s="27">
        <v>9</v>
      </c>
      <c r="F6" s="27">
        <v>12</v>
      </c>
      <c r="G6" s="8" t="s">
        <v>74</v>
      </c>
      <c r="H6" s="8">
        <f t="shared" si="0"/>
        <v>1</v>
      </c>
      <c r="I6" s="27">
        <v>13</v>
      </c>
      <c r="J6" s="27">
        <v>9</v>
      </c>
      <c r="K6" s="8" t="s">
        <v>81</v>
      </c>
      <c r="L6" s="8">
        <f t="shared" si="1"/>
        <v>1</v>
      </c>
      <c r="M6" s="27">
        <v>8</v>
      </c>
      <c r="N6" s="27">
        <v>6</v>
      </c>
      <c r="O6" s="8" t="s">
        <v>88</v>
      </c>
      <c r="P6" s="8">
        <f t="shared" si="2"/>
        <v>0</v>
      </c>
      <c r="Q6" s="27">
        <v>5</v>
      </c>
      <c r="R6" s="27">
        <v>10</v>
      </c>
      <c r="S6" s="8" t="s">
        <v>95</v>
      </c>
      <c r="T6" s="8">
        <f t="shared" si="3"/>
        <v>0</v>
      </c>
      <c r="U6" s="27">
        <v>8</v>
      </c>
      <c r="V6" s="27">
        <v>11</v>
      </c>
      <c r="W6" s="8" t="s">
        <v>102</v>
      </c>
      <c r="X6" s="8">
        <f t="shared" si="4"/>
        <v>0</v>
      </c>
      <c r="Y6" s="27">
        <v>2</v>
      </c>
      <c r="Z6" s="27">
        <v>11</v>
      </c>
      <c r="AA6" s="8" t="s">
        <v>110</v>
      </c>
      <c r="AB6" s="8">
        <f t="shared" si="5"/>
        <v>0</v>
      </c>
      <c r="AC6" s="27">
        <v>2</v>
      </c>
      <c r="AD6" s="27">
        <v>13</v>
      </c>
      <c r="AE6" s="8" t="s">
        <v>116</v>
      </c>
      <c r="AF6" s="8">
        <f t="shared" si="6"/>
        <v>0</v>
      </c>
      <c r="AG6" s="27">
        <v>3</v>
      </c>
      <c r="AH6" s="29">
        <v>12</v>
      </c>
      <c r="AI6" s="25">
        <f t="shared" si="10"/>
        <v>2</v>
      </c>
      <c r="AJ6" s="8">
        <f t="shared" si="10"/>
        <v>50</v>
      </c>
      <c r="AK6" s="8">
        <f t="shared" si="7"/>
        <v>84</v>
      </c>
      <c r="AL6" s="8">
        <f t="shared" si="11"/>
        <v>-34</v>
      </c>
      <c r="AM6" s="8">
        <f t="shared" si="12"/>
        <v>6</v>
      </c>
      <c r="AN6" s="8">
        <f t="shared" si="13"/>
        <v>6</v>
      </c>
      <c r="AO6" s="8">
        <f t="shared" si="14"/>
        <v>7</v>
      </c>
      <c r="AP6" s="18">
        <f t="shared" si="15"/>
        <v>667</v>
      </c>
      <c r="AQ6" s="14">
        <f t="shared" si="16"/>
        <v>6</v>
      </c>
      <c r="AR6" s="17" t="str">
        <f t="shared" si="17"/>
        <v>14</v>
      </c>
      <c r="AS6" s="8" t="str">
        <f t="shared" si="18"/>
        <v>13</v>
      </c>
      <c r="AT6" s="8" t="str">
        <f t="shared" si="19"/>
        <v>15</v>
      </c>
      <c r="AU6" s="8">
        <f t="shared" si="8"/>
        <v>141315</v>
      </c>
      <c r="AV6" s="26">
        <f t="shared" si="20"/>
        <v>14</v>
      </c>
    </row>
    <row r="7" spans="1:48" ht="30" customHeight="1">
      <c r="A7" s="2" t="s">
        <v>42</v>
      </c>
      <c r="B7" s="3" t="s">
        <v>28</v>
      </c>
      <c r="C7" s="8" t="s">
        <v>68</v>
      </c>
      <c r="D7" s="8">
        <f t="shared" si="9"/>
        <v>1</v>
      </c>
      <c r="E7" s="27">
        <v>10</v>
      </c>
      <c r="F7" s="27">
        <v>3</v>
      </c>
      <c r="G7" s="8" t="s">
        <v>75</v>
      </c>
      <c r="H7" s="8">
        <f t="shared" si="0"/>
        <v>1</v>
      </c>
      <c r="I7" s="27">
        <v>13</v>
      </c>
      <c r="J7" s="27">
        <v>8</v>
      </c>
      <c r="K7" s="8" t="s">
        <v>82</v>
      </c>
      <c r="L7" s="8">
        <f t="shared" si="1"/>
        <v>0</v>
      </c>
      <c r="M7" s="27">
        <v>5</v>
      </c>
      <c r="N7" s="27">
        <v>10</v>
      </c>
      <c r="O7" s="8" t="s">
        <v>89</v>
      </c>
      <c r="P7" s="8">
        <f t="shared" si="2"/>
        <v>0</v>
      </c>
      <c r="Q7" s="27">
        <v>1</v>
      </c>
      <c r="R7" s="27">
        <v>8</v>
      </c>
      <c r="S7" s="8" t="s">
        <v>96</v>
      </c>
      <c r="T7" s="8">
        <f t="shared" si="3"/>
        <v>0</v>
      </c>
      <c r="U7" s="27">
        <v>6</v>
      </c>
      <c r="V7" s="27">
        <v>9</v>
      </c>
      <c r="W7" s="8" t="s">
        <v>103</v>
      </c>
      <c r="X7" s="8">
        <f t="shared" si="4"/>
        <v>1</v>
      </c>
      <c r="Y7" s="27">
        <v>13</v>
      </c>
      <c r="Z7" s="27">
        <v>3</v>
      </c>
      <c r="AA7" s="8" t="s">
        <v>111</v>
      </c>
      <c r="AB7" s="8">
        <f t="shared" si="5"/>
        <v>0</v>
      </c>
      <c r="AC7" s="27">
        <v>0</v>
      </c>
      <c r="AD7" s="27">
        <v>9</v>
      </c>
      <c r="AE7" s="8" t="s">
        <v>117</v>
      </c>
      <c r="AF7" s="8">
        <f t="shared" si="6"/>
        <v>0</v>
      </c>
      <c r="AG7" s="27">
        <v>5</v>
      </c>
      <c r="AH7" s="29">
        <v>6</v>
      </c>
      <c r="AI7" s="25">
        <f t="shared" si="10"/>
        <v>3</v>
      </c>
      <c r="AJ7" s="8">
        <f t="shared" si="10"/>
        <v>53</v>
      </c>
      <c r="AK7" s="8">
        <f t="shared" si="7"/>
        <v>56</v>
      </c>
      <c r="AL7" s="8">
        <f t="shared" si="11"/>
        <v>-3</v>
      </c>
      <c r="AM7" s="8">
        <f t="shared" si="12"/>
        <v>5</v>
      </c>
      <c r="AN7" s="8">
        <f t="shared" si="13"/>
        <v>5</v>
      </c>
      <c r="AO7" s="8">
        <f t="shared" si="14"/>
        <v>5</v>
      </c>
      <c r="AP7" s="18">
        <f t="shared" si="15"/>
        <v>555</v>
      </c>
      <c r="AQ7" s="14">
        <f t="shared" si="16"/>
        <v>5</v>
      </c>
      <c r="AR7" s="17" t="str">
        <f t="shared" si="17"/>
        <v>12</v>
      </c>
      <c r="AS7" s="8" t="str">
        <f t="shared" si="18"/>
        <v>12</v>
      </c>
      <c r="AT7" s="8" t="str">
        <f t="shared" si="19"/>
        <v>11</v>
      </c>
      <c r="AU7" s="8">
        <f t="shared" si="8"/>
        <v>121211</v>
      </c>
      <c r="AV7" s="26">
        <f t="shared" si="20"/>
        <v>13</v>
      </c>
    </row>
    <row r="8" spans="1:48" ht="30" customHeight="1">
      <c r="A8" s="2" t="s">
        <v>43</v>
      </c>
      <c r="B8" s="3" t="s">
        <v>205</v>
      </c>
      <c r="C8" s="8" t="s">
        <v>69</v>
      </c>
      <c r="D8" s="8">
        <f t="shared" si="9"/>
        <v>0</v>
      </c>
      <c r="E8" s="27">
        <v>6</v>
      </c>
      <c r="F8" s="27">
        <v>13</v>
      </c>
      <c r="G8" s="8" t="s">
        <v>76</v>
      </c>
      <c r="H8" s="8">
        <f t="shared" si="0"/>
        <v>1</v>
      </c>
      <c r="I8" s="27">
        <v>12</v>
      </c>
      <c r="J8" s="27">
        <v>10</v>
      </c>
      <c r="K8" s="8" t="s">
        <v>83</v>
      </c>
      <c r="L8" s="8">
        <f t="shared" si="1"/>
        <v>0</v>
      </c>
      <c r="M8" s="27">
        <v>5</v>
      </c>
      <c r="N8" s="27">
        <v>7</v>
      </c>
      <c r="O8" s="8" t="s">
        <v>90</v>
      </c>
      <c r="P8" s="8">
        <f t="shared" si="2"/>
        <v>0</v>
      </c>
      <c r="Q8" s="27">
        <v>4</v>
      </c>
      <c r="R8" s="27">
        <v>9</v>
      </c>
      <c r="S8" s="8" t="s">
        <v>97</v>
      </c>
      <c r="T8" s="8">
        <f t="shared" si="3"/>
        <v>0</v>
      </c>
      <c r="U8" s="27">
        <v>4</v>
      </c>
      <c r="V8" s="27">
        <v>6</v>
      </c>
      <c r="W8" s="8" t="s">
        <v>104</v>
      </c>
      <c r="X8" s="8">
        <f t="shared" si="4"/>
        <v>0</v>
      </c>
      <c r="Y8" s="27">
        <v>2</v>
      </c>
      <c r="Z8" s="27">
        <v>8</v>
      </c>
      <c r="AA8" s="8" t="s">
        <v>112</v>
      </c>
      <c r="AB8" s="8">
        <f t="shared" si="5"/>
        <v>1</v>
      </c>
      <c r="AC8" s="27">
        <v>6</v>
      </c>
      <c r="AD8" s="27">
        <v>3</v>
      </c>
      <c r="AE8" s="8" t="s">
        <v>118</v>
      </c>
      <c r="AF8" s="8">
        <f t="shared" si="6"/>
        <v>0</v>
      </c>
      <c r="AG8" s="27">
        <v>3</v>
      </c>
      <c r="AH8" s="29">
        <v>13</v>
      </c>
      <c r="AI8" s="25">
        <f t="shared" si="10"/>
        <v>2</v>
      </c>
      <c r="AJ8" s="8">
        <f t="shared" si="10"/>
        <v>42</v>
      </c>
      <c r="AK8" s="8">
        <f t="shared" si="7"/>
        <v>69</v>
      </c>
      <c r="AL8" s="8">
        <f t="shared" si="11"/>
        <v>-27</v>
      </c>
      <c r="AM8" s="8">
        <f t="shared" si="12"/>
        <v>6</v>
      </c>
      <c r="AN8" s="8">
        <f t="shared" si="13"/>
        <v>7</v>
      </c>
      <c r="AO8" s="8">
        <f t="shared" si="14"/>
        <v>6</v>
      </c>
      <c r="AP8" s="18">
        <f t="shared" si="15"/>
        <v>676</v>
      </c>
      <c r="AQ8" s="14">
        <f t="shared" si="16"/>
        <v>7</v>
      </c>
      <c r="AR8" s="17" t="str">
        <f t="shared" si="17"/>
        <v>14</v>
      </c>
      <c r="AS8" s="8" t="str">
        <f t="shared" si="18"/>
        <v>15</v>
      </c>
      <c r="AT8" s="8" t="str">
        <f t="shared" si="19"/>
        <v>14</v>
      </c>
      <c r="AU8" s="8">
        <f t="shared" si="8"/>
        <v>141514</v>
      </c>
      <c r="AV8" s="26">
        <f t="shared" si="20"/>
        <v>15</v>
      </c>
    </row>
    <row r="9" spans="1:48" ht="30" customHeight="1" thickBot="1">
      <c r="A9" s="12" t="s">
        <v>52</v>
      </c>
      <c r="B9" s="3" t="s">
        <v>204</v>
      </c>
      <c r="C9" s="13" t="s">
        <v>70</v>
      </c>
      <c r="D9" s="8">
        <f t="shared" si="9"/>
        <v>0</v>
      </c>
      <c r="E9" s="28">
        <v>7</v>
      </c>
      <c r="F9" s="28">
        <v>9</v>
      </c>
      <c r="G9" s="13" t="s">
        <v>77</v>
      </c>
      <c r="H9" s="8">
        <f t="shared" si="0"/>
        <v>1</v>
      </c>
      <c r="I9" s="28">
        <v>13</v>
      </c>
      <c r="J9" s="28">
        <v>0</v>
      </c>
      <c r="K9" s="13" t="s">
        <v>84</v>
      </c>
      <c r="L9" s="8">
        <f t="shared" si="1"/>
        <v>0</v>
      </c>
      <c r="M9" s="28">
        <v>5</v>
      </c>
      <c r="N9" s="28">
        <v>11</v>
      </c>
      <c r="O9" s="13" t="s">
        <v>91</v>
      </c>
      <c r="P9" s="8">
        <f t="shared" si="2"/>
        <v>0</v>
      </c>
      <c r="Q9" s="28">
        <v>5</v>
      </c>
      <c r="R9" s="28">
        <v>9</v>
      </c>
      <c r="S9" s="13" t="s">
        <v>98</v>
      </c>
      <c r="T9" s="8">
        <f t="shared" si="3"/>
        <v>1</v>
      </c>
      <c r="U9" s="28">
        <v>8</v>
      </c>
      <c r="V9" s="28">
        <v>6</v>
      </c>
      <c r="W9" s="13" t="s">
        <v>106</v>
      </c>
      <c r="X9" s="8">
        <f t="shared" si="4"/>
        <v>1</v>
      </c>
      <c r="Y9" s="28">
        <v>11</v>
      </c>
      <c r="Z9" s="28">
        <v>4</v>
      </c>
      <c r="AA9" s="13" t="s">
        <v>105</v>
      </c>
      <c r="AB9" s="8">
        <f t="shared" si="5"/>
        <v>0</v>
      </c>
      <c r="AC9" s="28">
        <v>4</v>
      </c>
      <c r="AD9" s="28">
        <v>9</v>
      </c>
      <c r="AE9" s="13" t="s">
        <v>119</v>
      </c>
      <c r="AF9" s="8">
        <f t="shared" si="6"/>
        <v>1</v>
      </c>
      <c r="AG9" s="28">
        <v>13</v>
      </c>
      <c r="AH9" s="30">
        <v>0</v>
      </c>
      <c r="AI9" s="25">
        <f t="shared" si="10"/>
        <v>4</v>
      </c>
      <c r="AJ9" s="13">
        <f t="shared" si="10"/>
        <v>66</v>
      </c>
      <c r="AK9" s="8">
        <f t="shared" si="7"/>
        <v>48</v>
      </c>
      <c r="AL9" s="13">
        <f t="shared" si="11"/>
        <v>18</v>
      </c>
      <c r="AM9" s="8">
        <f t="shared" si="12"/>
        <v>3</v>
      </c>
      <c r="AN9" s="13">
        <f t="shared" si="13"/>
        <v>3</v>
      </c>
      <c r="AO9" s="13">
        <f t="shared" si="14"/>
        <v>1</v>
      </c>
      <c r="AP9" s="18">
        <f t="shared" si="15"/>
        <v>331</v>
      </c>
      <c r="AQ9" s="14">
        <f t="shared" si="16"/>
        <v>4</v>
      </c>
      <c r="AR9" s="17" t="str">
        <f t="shared" si="17"/>
        <v>07</v>
      </c>
      <c r="AS9" s="8" t="str">
        <f t="shared" si="18"/>
        <v>06</v>
      </c>
      <c r="AT9" s="8" t="str">
        <f t="shared" si="19"/>
        <v>03</v>
      </c>
      <c r="AU9" s="8">
        <f t="shared" si="8"/>
        <v>70603</v>
      </c>
      <c r="AV9" s="26">
        <f t="shared" si="20"/>
        <v>8</v>
      </c>
    </row>
    <row r="10" spans="1:48" ht="24" customHeight="1">
      <c r="A10" s="9" t="s">
        <v>45</v>
      </c>
      <c r="B10" s="10" t="s">
        <v>21</v>
      </c>
      <c r="C10" s="11" t="s">
        <v>123</v>
      </c>
      <c r="D10" s="8">
        <f t="shared" si="9"/>
        <v>1</v>
      </c>
      <c r="E10" s="19">
        <f>+F2</f>
        <v>13</v>
      </c>
      <c r="F10" s="19">
        <f>+E2</f>
        <v>0</v>
      </c>
      <c r="G10" s="11" t="s">
        <v>139</v>
      </c>
      <c r="H10" s="8">
        <f t="shared" si="0"/>
        <v>0</v>
      </c>
      <c r="I10" s="19">
        <f aca="true" t="shared" si="21" ref="I10:I16">+AH3</f>
        <v>2</v>
      </c>
      <c r="J10" s="19">
        <f aca="true" t="shared" si="22" ref="J10:J16">+AG3</f>
        <v>13</v>
      </c>
      <c r="K10" s="11" t="s">
        <v>131</v>
      </c>
      <c r="L10" s="8">
        <f t="shared" si="1"/>
        <v>0</v>
      </c>
      <c r="M10" s="19">
        <f aca="true" t="shared" si="23" ref="M10:M15">+AD4</f>
        <v>2</v>
      </c>
      <c r="N10" s="19">
        <f aca="true" t="shared" si="24" ref="N10:N15">+AC4</f>
        <v>11</v>
      </c>
      <c r="O10" s="11" t="s">
        <v>147</v>
      </c>
      <c r="P10" s="8">
        <f t="shared" si="2"/>
        <v>1</v>
      </c>
      <c r="Q10" s="19">
        <f>+Z5</f>
        <v>13</v>
      </c>
      <c r="R10" s="19">
        <f>+Y5</f>
        <v>5</v>
      </c>
      <c r="S10" s="11" t="s">
        <v>155</v>
      </c>
      <c r="T10" s="8">
        <f t="shared" si="3"/>
        <v>1</v>
      </c>
      <c r="U10" s="19">
        <f>+V6</f>
        <v>11</v>
      </c>
      <c r="V10" s="19">
        <f>+U6</f>
        <v>8</v>
      </c>
      <c r="W10" s="11" t="s">
        <v>163</v>
      </c>
      <c r="X10" s="8">
        <f t="shared" si="4"/>
        <v>1</v>
      </c>
      <c r="Y10" s="19">
        <f>+R7</f>
        <v>8</v>
      </c>
      <c r="Z10" s="19">
        <f>+Q7</f>
        <v>1</v>
      </c>
      <c r="AA10" s="11" t="s">
        <v>171</v>
      </c>
      <c r="AB10" s="8">
        <f t="shared" si="5"/>
        <v>1</v>
      </c>
      <c r="AC10" s="19">
        <f>+N8</f>
        <v>7</v>
      </c>
      <c r="AD10" s="19">
        <f>+M8</f>
        <v>5</v>
      </c>
      <c r="AE10" s="11" t="s">
        <v>179</v>
      </c>
      <c r="AF10" s="8">
        <f t="shared" si="6"/>
        <v>0</v>
      </c>
      <c r="AG10" s="19">
        <f>+J9</f>
        <v>0</v>
      </c>
      <c r="AH10" s="22">
        <f>+I9</f>
        <v>13</v>
      </c>
      <c r="AI10" s="25">
        <f t="shared" si="10"/>
        <v>5</v>
      </c>
      <c r="AJ10" s="11">
        <f>+E10+I10+M10+Q10+U10+Y10+AC10+AG10</f>
        <v>56</v>
      </c>
      <c r="AK10" s="11">
        <f>+F10+J10+N10+R10+V10+Z10+AD10+AH10</f>
        <v>56</v>
      </c>
      <c r="AL10" s="11">
        <f>+AJ10-AK10</f>
        <v>0</v>
      </c>
      <c r="AM10" s="11">
        <f>RANK(AI10,$AI$10:$AI$17)</f>
        <v>3</v>
      </c>
      <c r="AN10" s="11">
        <f>RANK(AJ10,$AJ$10:$AJ$17)</f>
        <v>6</v>
      </c>
      <c r="AO10" s="11">
        <f>RANK(AL10,$AL$10:$AL$17)</f>
        <v>4</v>
      </c>
      <c r="AP10" s="18">
        <f>VALUE(CONCATENATE(AM10,AN10,AO10))</f>
        <v>364</v>
      </c>
      <c r="AQ10" s="15">
        <f>RANK(AP10,$AP$10:$AP$17,-1)</f>
        <v>4</v>
      </c>
      <c r="AR10" s="17" t="str">
        <f t="shared" si="17"/>
        <v>03</v>
      </c>
      <c r="AS10" s="8" t="str">
        <f t="shared" si="18"/>
        <v>10</v>
      </c>
      <c r="AT10" s="8" t="str">
        <f t="shared" si="19"/>
        <v>08</v>
      </c>
      <c r="AU10" s="8">
        <f t="shared" si="8"/>
        <v>31008</v>
      </c>
      <c r="AV10" s="26">
        <f t="shared" si="20"/>
        <v>6</v>
      </c>
    </row>
    <row r="11" spans="1:48" ht="24" customHeight="1">
      <c r="A11" s="2" t="s">
        <v>46</v>
      </c>
      <c r="B11" s="4" t="s">
        <v>22</v>
      </c>
      <c r="C11" s="8" t="s">
        <v>124</v>
      </c>
      <c r="D11" s="8">
        <f t="shared" si="9"/>
        <v>1</v>
      </c>
      <c r="E11" s="19">
        <f aca="true" t="shared" si="25" ref="E11:E17">+F3</f>
        <v>11</v>
      </c>
      <c r="F11" s="19">
        <f aca="true" t="shared" si="26" ref="F11:F17">+E3</f>
        <v>7</v>
      </c>
      <c r="G11" s="8" t="s">
        <v>132</v>
      </c>
      <c r="H11" s="8">
        <f t="shared" si="0"/>
        <v>0</v>
      </c>
      <c r="I11" s="20">
        <f t="shared" si="21"/>
        <v>5</v>
      </c>
      <c r="J11" s="20">
        <f t="shared" si="22"/>
        <v>6</v>
      </c>
      <c r="K11" s="8" t="s">
        <v>140</v>
      </c>
      <c r="L11" s="8">
        <f t="shared" si="1"/>
        <v>1</v>
      </c>
      <c r="M11" s="20">
        <f t="shared" si="23"/>
        <v>9</v>
      </c>
      <c r="N11" s="20">
        <f t="shared" si="24"/>
        <v>4</v>
      </c>
      <c r="O11" s="8" t="s">
        <v>148</v>
      </c>
      <c r="P11" s="8">
        <f t="shared" si="2"/>
        <v>1</v>
      </c>
      <c r="Q11" s="20">
        <f>+Z6</f>
        <v>11</v>
      </c>
      <c r="R11" s="20">
        <f>+Y6</f>
        <v>2</v>
      </c>
      <c r="S11" s="8" t="s">
        <v>156</v>
      </c>
      <c r="T11" s="8">
        <f t="shared" si="3"/>
        <v>1</v>
      </c>
      <c r="U11" s="20">
        <f>+V7</f>
        <v>9</v>
      </c>
      <c r="V11" s="20">
        <f>+U7</f>
        <v>6</v>
      </c>
      <c r="W11" s="8" t="s">
        <v>164</v>
      </c>
      <c r="X11" s="8">
        <f t="shared" si="4"/>
        <v>1</v>
      </c>
      <c r="Y11" s="20">
        <f>+R8</f>
        <v>9</v>
      </c>
      <c r="Z11" s="20">
        <f>+Q8</f>
        <v>4</v>
      </c>
      <c r="AA11" s="8" t="s">
        <v>172</v>
      </c>
      <c r="AB11" s="8">
        <f t="shared" si="5"/>
        <v>1</v>
      </c>
      <c r="AC11" s="20">
        <f>+N9</f>
        <v>11</v>
      </c>
      <c r="AD11" s="20">
        <f>+M9</f>
        <v>5</v>
      </c>
      <c r="AE11" s="8" t="s">
        <v>180</v>
      </c>
      <c r="AF11" s="8">
        <f t="shared" si="6"/>
        <v>1</v>
      </c>
      <c r="AG11" s="20">
        <f aca="true" t="shared" si="27" ref="AG11:AG17">+J2</f>
        <v>13</v>
      </c>
      <c r="AH11" s="23">
        <f aca="true" t="shared" si="28" ref="AH11:AH17">+I2</f>
        <v>0</v>
      </c>
      <c r="AI11" s="25">
        <f t="shared" si="10"/>
        <v>7</v>
      </c>
      <c r="AJ11" s="8">
        <f t="shared" si="10"/>
        <v>78</v>
      </c>
      <c r="AK11" s="11">
        <f t="shared" si="10"/>
        <v>34</v>
      </c>
      <c r="AL11" s="8">
        <f aca="true" t="shared" si="29" ref="AL11:AL17">+AJ11-AK11</f>
        <v>44</v>
      </c>
      <c r="AM11" s="11">
        <f aca="true" t="shared" si="30" ref="AM11:AM17">RANK(AI11,$AI$10:$AI$17)</f>
        <v>1</v>
      </c>
      <c r="AN11" s="8">
        <f aca="true" t="shared" si="31" ref="AN11:AN17">RANK(AJ11,$AJ$10:$AJ$17)</f>
        <v>1</v>
      </c>
      <c r="AO11" s="8">
        <f aca="true" t="shared" si="32" ref="AO11:AO17">RANK(AL11,$AL$10:$AL$17)</f>
        <v>1</v>
      </c>
      <c r="AP11" s="18">
        <f aca="true" t="shared" si="33" ref="AP11:AP17">VALUE(CONCATENATE(AM11,AN11,AO11))</f>
        <v>111</v>
      </c>
      <c r="AQ11" s="16">
        <f aca="true" t="shared" si="34" ref="AQ11:AQ17">RANK(AP11,$AP$10:$AP$17,-1)</f>
        <v>1</v>
      </c>
      <c r="AR11" s="17" t="str">
        <f t="shared" si="17"/>
        <v>01</v>
      </c>
      <c r="AS11" s="8" t="str">
        <f t="shared" si="18"/>
        <v>01</v>
      </c>
      <c r="AT11" s="8" t="str">
        <f t="shared" si="19"/>
        <v>01</v>
      </c>
      <c r="AU11" s="8">
        <f t="shared" si="8"/>
        <v>10101</v>
      </c>
      <c r="AV11" s="26">
        <f t="shared" si="20"/>
        <v>1</v>
      </c>
    </row>
    <row r="12" spans="1:48" ht="30" customHeight="1">
      <c r="A12" s="2" t="s">
        <v>47</v>
      </c>
      <c r="B12" s="3" t="s">
        <v>206</v>
      </c>
      <c r="C12" s="8" t="s">
        <v>125</v>
      </c>
      <c r="D12" s="8">
        <f t="shared" si="9"/>
        <v>0</v>
      </c>
      <c r="E12" s="19">
        <f t="shared" si="25"/>
        <v>4</v>
      </c>
      <c r="F12" s="19">
        <f t="shared" si="26"/>
        <v>13</v>
      </c>
      <c r="G12" s="8" t="s">
        <v>133</v>
      </c>
      <c r="H12" s="8">
        <f t="shared" si="0"/>
        <v>0</v>
      </c>
      <c r="I12" s="20">
        <f t="shared" si="21"/>
        <v>1</v>
      </c>
      <c r="J12" s="20">
        <f t="shared" si="22"/>
        <v>13</v>
      </c>
      <c r="K12" s="8" t="s">
        <v>141</v>
      </c>
      <c r="L12" s="8">
        <f t="shared" si="1"/>
        <v>1</v>
      </c>
      <c r="M12" s="20">
        <f t="shared" si="23"/>
        <v>13</v>
      </c>
      <c r="N12" s="20">
        <f t="shared" si="24"/>
        <v>2</v>
      </c>
      <c r="O12" s="8" t="s">
        <v>149</v>
      </c>
      <c r="P12" s="8">
        <f t="shared" si="2"/>
        <v>0</v>
      </c>
      <c r="Q12" s="20">
        <f>+Z7</f>
        <v>3</v>
      </c>
      <c r="R12" s="20">
        <f>+Y7</f>
        <v>13</v>
      </c>
      <c r="S12" s="8" t="s">
        <v>157</v>
      </c>
      <c r="T12" s="8">
        <f t="shared" si="3"/>
        <v>1</v>
      </c>
      <c r="U12" s="20">
        <f>+V8</f>
        <v>6</v>
      </c>
      <c r="V12" s="20">
        <f>+U8</f>
        <v>4</v>
      </c>
      <c r="W12" s="8" t="s">
        <v>165</v>
      </c>
      <c r="X12" s="8">
        <f t="shared" si="4"/>
        <v>1</v>
      </c>
      <c r="Y12" s="20">
        <f>+R9</f>
        <v>9</v>
      </c>
      <c r="Z12" s="20">
        <f>+Q9</f>
        <v>5</v>
      </c>
      <c r="AA12" s="8" t="s">
        <v>173</v>
      </c>
      <c r="AB12" s="8">
        <f t="shared" si="5"/>
        <v>1</v>
      </c>
      <c r="AC12" s="20">
        <f aca="true" t="shared" si="35" ref="AC12:AC17">+N2</f>
        <v>11</v>
      </c>
      <c r="AD12" s="20">
        <f aca="true" t="shared" si="36" ref="AD12:AD17">+M2</f>
        <v>6</v>
      </c>
      <c r="AE12" s="8" t="s">
        <v>181</v>
      </c>
      <c r="AF12" s="8">
        <f t="shared" si="6"/>
        <v>0</v>
      </c>
      <c r="AG12" s="20">
        <f t="shared" si="27"/>
        <v>9</v>
      </c>
      <c r="AH12" s="23">
        <f t="shared" si="28"/>
        <v>12</v>
      </c>
      <c r="AI12" s="25">
        <f t="shared" si="10"/>
        <v>4</v>
      </c>
      <c r="AJ12" s="8">
        <f t="shared" si="10"/>
        <v>56</v>
      </c>
      <c r="AK12" s="11">
        <f t="shared" si="10"/>
        <v>68</v>
      </c>
      <c r="AL12" s="8">
        <f t="shared" si="29"/>
        <v>-12</v>
      </c>
      <c r="AM12" s="11">
        <f t="shared" si="30"/>
        <v>5</v>
      </c>
      <c r="AN12" s="8">
        <f t="shared" si="31"/>
        <v>6</v>
      </c>
      <c r="AO12" s="8">
        <f t="shared" si="32"/>
        <v>7</v>
      </c>
      <c r="AP12" s="18">
        <f t="shared" si="33"/>
        <v>567</v>
      </c>
      <c r="AQ12" s="16">
        <f t="shared" si="34"/>
        <v>6</v>
      </c>
      <c r="AR12" s="17" t="str">
        <f t="shared" si="17"/>
        <v>07</v>
      </c>
      <c r="AS12" s="8" t="str">
        <f t="shared" si="18"/>
        <v>10</v>
      </c>
      <c r="AT12" s="8" t="str">
        <f t="shared" si="19"/>
        <v>12</v>
      </c>
      <c r="AU12" s="8">
        <f t="shared" si="8"/>
        <v>71012</v>
      </c>
      <c r="AV12" s="26">
        <f t="shared" si="20"/>
        <v>10</v>
      </c>
    </row>
    <row r="13" spans="1:48" ht="28.5">
      <c r="A13" s="2" t="s">
        <v>48</v>
      </c>
      <c r="B13" s="3" t="s">
        <v>29</v>
      </c>
      <c r="C13" s="8" t="s">
        <v>126</v>
      </c>
      <c r="D13" s="8">
        <f t="shared" si="9"/>
        <v>0</v>
      </c>
      <c r="E13" s="19">
        <f t="shared" si="25"/>
        <v>7</v>
      </c>
      <c r="F13" s="19">
        <f t="shared" si="26"/>
        <v>9</v>
      </c>
      <c r="G13" s="8" t="s">
        <v>134</v>
      </c>
      <c r="H13" s="8">
        <f t="shared" si="0"/>
        <v>1</v>
      </c>
      <c r="I13" s="20">
        <f t="shared" si="21"/>
        <v>12</v>
      </c>
      <c r="J13" s="20">
        <f t="shared" si="22"/>
        <v>3</v>
      </c>
      <c r="K13" s="8" t="s">
        <v>142</v>
      </c>
      <c r="L13" s="8">
        <f t="shared" si="1"/>
        <v>1</v>
      </c>
      <c r="M13" s="20">
        <f t="shared" si="23"/>
        <v>9</v>
      </c>
      <c r="N13" s="20">
        <f t="shared" si="24"/>
        <v>0</v>
      </c>
      <c r="O13" s="8" t="s">
        <v>150</v>
      </c>
      <c r="P13" s="8">
        <f t="shared" si="2"/>
        <v>1</v>
      </c>
      <c r="Q13" s="20">
        <f>+Z8</f>
        <v>8</v>
      </c>
      <c r="R13" s="20">
        <f>+Y8</f>
        <v>2</v>
      </c>
      <c r="S13" s="8" t="s">
        <v>158</v>
      </c>
      <c r="T13" s="8">
        <f t="shared" si="3"/>
        <v>0</v>
      </c>
      <c r="U13" s="20">
        <f>+V9</f>
        <v>6</v>
      </c>
      <c r="V13" s="20">
        <f>+U9</f>
        <v>8</v>
      </c>
      <c r="W13" s="8" t="s">
        <v>166</v>
      </c>
      <c r="X13" s="8">
        <f t="shared" si="4"/>
        <v>1</v>
      </c>
      <c r="Y13" s="20">
        <f>+R2</f>
        <v>9</v>
      </c>
      <c r="Z13" s="20">
        <f>+Q2</f>
        <v>5</v>
      </c>
      <c r="AA13" s="8" t="s">
        <v>174</v>
      </c>
      <c r="AB13" s="8">
        <f t="shared" si="5"/>
        <v>1</v>
      </c>
      <c r="AC13" s="20">
        <f t="shared" si="35"/>
        <v>9</v>
      </c>
      <c r="AD13" s="20">
        <f t="shared" si="36"/>
        <v>7</v>
      </c>
      <c r="AE13" s="8" t="s">
        <v>182</v>
      </c>
      <c r="AF13" s="8">
        <f t="shared" si="6"/>
        <v>1</v>
      </c>
      <c r="AG13" s="20">
        <f t="shared" si="27"/>
        <v>13</v>
      </c>
      <c r="AH13" s="23">
        <f t="shared" si="28"/>
        <v>5</v>
      </c>
      <c r="AI13" s="25">
        <f t="shared" si="10"/>
        <v>6</v>
      </c>
      <c r="AJ13" s="8">
        <f t="shared" si="10"/>
        <v>73</v>
      </c>
      <c r="AK13" s="11">
        <f t="shared" si="10"/>
        <v>39</v>
      </c>
      <c r="AL13" s="8">
        <f t="shared" si="29"/>
        <v>34</v>
      </c>
      <c r="AM13" s="11">
        <f t="shared" si="30"/>
        <v>2</v>
      </c>
      <c r="AN13" s="8">
        <f t="shared" si="31"/>
        <v>2</v>
      </c>
      <c r="AO13" s="8">
        <f t="shared" si="32"/>
        <v>2</v>
      </c>
      <c r="AP13" s="18">
        <f t="shared" si="33"/>
        <v>222</v>
      </c>
      <c r="AQ13" s="16">
        <f t="shared" si="34"/>
        <v>2</v>
      </c>
      <c r="AR13" s="17" t="str">
        <f t="shared" si="17"/>
        <v>02</v>
      </c>
      <c r="AS13" s="8" t="str">
        <f t="shared" si="18"/>
        <v>02</v>
      </c>
      <c r="AT13" s="8" t="str">
        <f t="shared" si="19"/>
        <v>02</v>
      </c>
      <c r="AU13" s="8">
        <f t="shared" si="8"/>
        <v>20202</v>
      </c>
      <c r="AV13" s="26">
        <f t="shared" si="20"/>
        <v>2</v>
      </c>
    </row>
    <row r="14" spans="1:48" ht="28.5">
      <c r="A14" s="2" t="s">
        <v>49</v>
      </c>
      <c r="B14" s="3" t="s">
        <v>30</v>
      </c>
      <c r="C14" s="8" t="s">
        <v>127</v>
      </c>
      <c r="D14" s="8">
        <f t="shared" si="9"/>
        <v>1</v>
      </c>
      <c r="E14" s="19">
        <f t="shared" si="25"/>
        <v>12</v>
      </c>
      <c r="F14" s="19">
        <f t="shared" si="26"/>
        <v>9</v>
      </c>
      <c r="G14" s="8" t="s">
        <v>135</v>
      </c>
      <c r="H14" s="8">
        <f t="shared" si="0"/>
        <v>1</v>
      </c>
      <c r="I14" s="20">
        <f t="shared" si="21"/>
        <v>6</v>
      </c>
      <c r="J14" s="20">
        <f t="shared" si="22"/>
        <v>5</v>
      </c>
      <c r="K14" s="8" t="s">
        <v>143</v>
      </c>
      <c r="L14" s="8">
        <f t="shared" si="1"/>
        <v>0</v>
      </c>
      <c r="M14" s="20">
        <f t="shared" si="23"/>
        <v>3</v>
      </c>
      <c r="N14" s="20">
        <f t="shared" si="24"/>
        <v>6</v>
      </c>
      <c r="O14" s="8" t="s">
        <v>151</v>
      </c>
      <c r="P14" s="8">
        <f t="shared" si="2"/>
        <v>0</v>
      </c>
      <c r="Q14" s="20">
        <f>+Z9</f>
        <v>4</v>
      </c>
      <c r="R14" s="20">
        <f>+Y9</f>
        <v>11</v>
      </c>
      <c r="S14" s="8" t="s">
        <v>159</v>
      </c>
      <c r="T14" s="8">
        <f t="shared" si="3"/>
        <v>0</v>
      </c>
      <c r="U14" s="20">
        <f>+V2</f>
        <v>8</v>
      </c>
      <c r="V14" s="20">
        <f>+U2</f>
        <v>10</v>
      </c>
      <c r="W14" s="8" t="s">
        <v>167</v>
      </c>
      <c r="X14" s="8">
        <f t="shared" si="4"/>
        <v>1</v>
      </c>
      <c r="Y14" s="20">
        <f>+R3</f>
        <v>6</v>
      </c>
      <c r="Z14" s="20">
        <f>+Q3</f>
        <v>5</v>
      </c>
      <c r="AA14" s="8" t="s">
        <v>175</v>
      </c>
      <c r="AB14" s="8">
        <f t="shared" si="5"/>
        <v>1</v>
      </c>
      <c r="AC14" s="20">
        <f t="shared" si="35"/>
        <v>8</v>
      </c>
      <c r="AD14" s="20">
        <f t="shared" si="36"/>
        <v>7</v>
      </c>
      <c r="AE14" s="8" t="s">
        <v>183</v>
      </c>
      <c r="AF14" s="8">
        <f t="shared" si="6"/>
        <v>0</v>
      </c>
      <c r="AG14" s="20">
        <f t="shared" si="27"/>
        <v>1</v>
      </c>
      <c r="AH14" s="23">
        <f t="shared" si="28"/>
        <v>11</v>
      </c>
      <c r="AI14" s="25">
        <f t="shared" si="10"/>
        <v>4</v>
      </c>
      <c r="AJ14" s="8">
        <f t="shared" si="10"/>
        <v>48</v>
      </c>
      <c r="AK14" s="11">
        <f t="shared" si="10"/>
        <v>64</v>
      </c>
      <c r="AL14" s="8">
        <f t="shared" si="29"/>
        <v>-16</v>
      </c>
      <c r="AM14" s="11">
        <f t="shared" si="30"/>
        <v>5</v>
      </c>
      <c r="AN14" s="8">
        <f t="shared" si="31"/>
        <v>8</v>
      </c>
      <c r="AO14" s="8">
        <f t="shared" si="32"/>
        <v>8</v>
      </c>
      <c r="AP14" s="18">
        <f t="shared" si="33"/>
        <v>588</v>
      </c>
      <c r="AQ14" s="16">
        <f t="shared" si="34"/>
        <v>7</v>
      </c>
      <c r="AR14" s="17" t="str">
        <f t="shared" si="17"/>
        <v>07</v>
      </c>
      <c r="AS14" s="8" t="str">
        <f t="shared" si="18"/>
        <v>14</v>
      </c>
      <c r="AT14" s="8" t="str">
        <f t="shared" si="19"/>
        <v>13</v>
      </c>
      <c r="AU14" s="8">
        <f t="shared" si="8"/>
        <v>71413</v>
      </c>
      <c r="AV14" s="26">
        <f t="shared" si="20"/>
        <v>11</v>
      </c>
    </row>
    <row r="15" spans="1:48" ht="28.5">
      <c r="A15" s="2" t="s">
        <v>50</v>
      </c>
      <c r="B15" s="4" t="s">
        <v>31</v>
      </c>
      <c r="C15" s="8" t="s">
        <v>128</v>
      </c>
      <c r="D15" s="8">
        <f t="shared" si="9"/>
        <v>0</v>
      </c>
      <c r="E15" s="19">
        <f t="shared" si="25"/>
        <v>3</v>
      </c>
      <c r="F15" s="19">
        <f t="shared" si="26"/>
        <v>10</v>
      </c>
      <c r="G15" s="8" t="s">
        <v>136</v>
      </c>
      <c r="H15" s="8">
        <f t="shared" si="0"/>
        <v>1</v>
      </c>
      <c r="I15" s="20">
        <f t="shared" si="21"/>
        <v>13</v>
      </c>
      <c r="J15" s="20">
        <f t="shared" si="22"/>
        <v>3</v>
      </c>
      <c r="K15" s="8" t="s">
        <v>144</v>
      </c>
      <c r="L15" s="8">
        <f t="shared" si="1"/>
        <v>1</v>
      </c>
      <c r="M15" s="20">
        <f t="shared" si="23"/>
        <v>9</v>
      </c>
      <c r="N15" s="20">
        <f t="shared" si="24"/>
        <v>4</v>
      </c>
      <c r="O15" s="8" t="s">
        <v>152</v>
      </c>
      <c r="P15" s="8">
        <f t="shared" si="2"/>
        <v>1</v>
      </c>
      <c r="Q15" s="20">
        <f>+Z2</f>
        <v>10</v>
      </c>
      <c r="R15" s="20">
        <f>+Y2</f>
        <v>7</v>
      </c>
      <c r="S15" s="8" t="s">
        <v>160</v>
      </c>
      <c r="T15" s="8">
        <f t="shared" si="3"/>
        <v>0</v>
      </c>
      <c r="U15" s="20">
        <f>+V3</f>
        <v>7</v>
      </c>
      <c r="V15" s="20">
        <f>+U3</f>
        <v>12</v>
      </c>
      <c r="W15" s="8" t="s">
        <v>168</v>
      </c>
      <c r="X15" s="8">
        <f t="shared" si="4"/>
        <v>1</v>
      </c>
      <c r="Y15" s="20">
        <f>+R4</f>
        <v>7</v>
      </c>
      <c r="Z15" s="20">
        <f>+Q4</f>
        <v>6</v>
      </c>
      <c r="AA15" s="8" t="s">
        <v>176</v>
      </c>
      <c r="AB15" s="8">
        <f t="shared" si="5"/>
        <v>1</v>
      </c>
      <c r="AC15" s="20">
        <f t="shared" si="35"/>
        <v>9</v>
      </c>
      <c r="AD15" s="20">
        <f t="shared" si="36"/>
        <v>3</v>
      </c>
      <c r="AE15" s="8" t="s">
        <v>184</v>
      </c>
      <c r="AF15" s="8">
        <f t="shared" si="6"/>
        <v>0</v>
      </c>
      <c r="AG15" s="20">
        <f t="shared" si="27"/>
        <v>9</v>
      </c>
      <c r="AH15" s="23">
        <f t="shared" si="28"/>
        <v>13</v>
      </c>
      <c r="AI15" s="25">
        <f t="shared" si="10"/>
        <v>5</v>
      </c>
      <c r="AJ15" s="8">
        <f t="shared" si="10"/>
        <v>67</v>
      </c>
      <c r="AK15" s="11">
        <f t="shared" si="10"/>
        <v>58</v>
      </c>
      <c r="AL15" s="8">
        <f t="shared" si="29"/>
        <v>9</v>
      </c>
      <c r="AM15" s="11">
        <f t="shared" si="30"/>
        <v>3</v>
      </c>
      <c r="AN15" s="8">
        <f t="shared" si="31"/>
        <v>3</v>
      </c>
      <c r="AO15" s="8">
        <f t="shared" si="32"/>
        <v>3</v>
      </c>
      <c r="AP15" s="18">
        <f t="shared" si="33"/>
        <v>333</v>
      </c>
      <c r="AQ15" s="16">
        <f t="shared" si="34"/>
        <v>3</v>
      </c>
      <c r="AR15" s="17" t="str">
        <f t="shared" si="17"/>
        <v>03</v>
      </c>
      <c r="AS15" s="8" t="str">
        <f t="shared" si="18"/>
        <v>05</v>
      </c>
      <c r="AT15" s="8" t="str">
        <f t="shared" si="19"/>
        <v>06</v>
      </c>
      <c r="AU15" s="8">
        <f t="shared" si="8"/>
        <v>30506</v>
      </c>
      <c r="AV15" s="26">
        <f t="shared" si="20"/>
        <v>4</v>
      </c>
    </row>
    <row r="16" spans="1:48" ht="21" customHeight="1">
      <c r="A16" s="2" t="s">
        <v>51</v>
      </c>
      <c r="B16" s="3" t="s">
        <v>36</v>
      </c>
      <c r="C16" s="8" t="s">
        <v>129</v>
      </c>
      <c r="D16" s="8">
        <f t="shared" si="9"/>
        <v>1</v>
      </c>
      <c r="E16" s="19">
        <f t="shared" si="25"/>
        <v>13</v>
      </c>
      <c r="F16" s="19">
        <f t="shared" si="26"/>
        <v>6</v>
      </c>
      <c r="G16" s="8" t="s">
        <v>137</v>
      </c>
      <c r="H16" s="8">
        <f t="shared" si="0"/>
        <v>0</v>
      </c>
      <c r="I16" s="20">
        <f t="shared" si="21"/>
        <v>0</v>
      </c>
      <c r="J16" s="20">
        <f t="shared" si="22"/>
        <v>13</v>
      </c>
      <c r="K16" s="8" t="s">
        <v>145</v>
      </c>
      <c r="L16" s="8">
        <f t="shared" si="1"/>
        <v>1</v>
      </c>
      <c r="M16" s="20">
        <f>+AD2</f>
        <v>9</v>
      </c>
      <c r="N16" s="20">
        <f>+AC2</f>
        <v>2</v>
      </c>
      <c r="O16" s="8" t="s">
        <v>153</v>
      </c>
      <c r="P16" s="8">
        <f t="shared" si="2"/>
        <v>1</v>
      </c>
      <c r="Q16" s="20">
        <f>+Z3</f>
        <v>13</v>
      </c>
      <c r="R16" s="20">
        <f>+Y3</f>
        <v>4</v>
      </c>
      <c r="S16" s="8" t="s">
        <v>161</v>
      </c>
      <c r="T16" s="8">
        <f t="shared" si="3"/>
        <v>0</v>
      </c>
      <c r="U16" s="20">
        <f>+V4</f>
        <v>8</v>
      </c>
      <c r="V16" s="20">
        <f>+U4</f>
        <v>9</v>
      </c>
      <c r="W16" s="8" t="s">
        <v>169</v>
      </c>
      <c r="X16" s="8">
        <f t="shared" si="4"/>
        <v>0</v>
      </c>
      <c r="Y16" s="20">
        <f>+R5</f>
        <v>2</v>
      </c>
      <c r="Z16" s="20">
        <f>+Q5</f>
        <v>6</v>
      </c>
      <c r="AA16" s="8" t="s">
        <v>177</v>
      </c>
      <c r="AB16" s="8">
        <f t="shared" si="5"/>
        <v>0</v>
      </c>
      <c r="AC16" s="20">
        <f t="shared" si="35"/>
        <v>6</v>
      </c>
      <c r="AD16" s="20">
        <f t="shared" si="36"/>
        <v>8</v>
      </c>
      <c r="AE16" s="8" t="s">
        <v>185</v>
      </c>
      <c r="AF16" s="8">
        <f t="shared" si="6"/>
        <v>0</v>
      </c>
      <c r="AG16" s="20">
        <f t="shared" si="27"/>
        <v>8</v>
      </c>
      <c r="AH16" s="23">
        <f t="shared" si="28"/>
        <v>13</v>
      </c>
      <c r="AI16" s="25">
        <f t="shared" si="10"/>
        <v>3</v>
      </c>
      <c r="AJ16" s="8">
        <f t="shared" si="10"/>
        <v>59</v>
      </c>
      <c r="AK16" s="11">
        <f t="shared" si="10"/>
        <v>61</v>
      </c>
      <c r="AL16" s="8">
        <f t="shared" si="29"/>
        <v>-2</v>
      </c>
      <c r="AM16" s="11">
        <f t="shared" si="30"/>
        <v>8</v>
      </c>
      <c r="AN16" s="8">
        <f t="shared" si="31"/>
        <v>5</v>
      </c>
      <c r="AO16" s="8">
        <f t="shared" si="32"/>
        <v>6</v>
      </c>
      <c r="AP16" s="18">
        <f t="shared" si="33"/>
        <v>856</v>
      </c>
      <c r="AQ16" s="16">
        <f t="shared" si="34"/>
        <v>8</v>
      </c>
      <c r="AR16" s="17" t="str">
        <f t="shared" si="17"/>
        <v>12</v>
      </c>
      <c r="AS16" s="8" t="str">
        <f t="shared" si="18"/>
        <v>09</v>
      </c>
      <c r="AT16" s="8" t="str">
        <f t="shared" si="19"/>
        <v>10</v>
      </c>
      <c r="AU16" s="8">
        <f t="shared" si="8"/>
        <v>120910</v>
      </c>
      <c r="AV16" s="26">
        <f t="shared" si="20"/>
        <v>12</v>
      </c>
    </row>
    <row r="17" spans="1:48" ht="26.25" customHeight="1">
      <c r="A17" s="2" t="s">
        <v>44</v>
      </c>
      <c r="B17" s="3" t="s">
        <v>32</v>
      </c>
      <c r="C17" s="8" t="s">
        <v>130</v>
      </c>
      <c r="D17" s="8">
        <f t="shared" si="9"/>
        <v>1</v>
      </c>
      <c r="E17" s="19">
        <f t="shared" si="25"/>
        <v>9</v>
      </c>
      <c r="F17" s="19">
        <f t="shared" si="26"/>
        <v>7</v>
      </c>
      <c r="G17" s="8" t="s">
        <v>138</v>
      </c>
      <c r="H17" s="8">
        <f t="shared" si="0"/>
        <v>1</v>
      </c>
      <c r="I17" s="20">
        <f>+AH2</f>
        <v>10</v>
      </c>
      <c r="J17" s="20">
        <f>+AG2</f>
        <v>5</v>
      </c>
      <c r="K17" s="8" t="s">
        <v>146</v>
      </c>
      <c r="L17" s="8">
        <f t="shared" si="1"/>
        <v>0</v>
      </c>
      <c r="M17" s="20">
        <f>+AD3</f>
        <v>4</v>
      </c>
      <c r="N17" s="20">
        <f>+AC3</f>
        <v>9</v>
      </c>
      <c r="O17" s="8" t="s">
        <v>154</v>
      </c>
      <c r="P17" s="8">
        <f t="shared" si="2"/>
        <v>0</v>
      </c>
      <c r="Q17" s="20">
        <f>+Z4</f>
        <v>8</v>
      </c>
      <c r="R17" s="20">
        <f>+Y4</f>
        <v>11</v>
      </c>
      <c r="S17" s="8" t="s">
        <v>162</v>
      </c>
      <c r="T17" s="8">
        <f t="shared" si="3"/>
        <v>0</v>
      </c>
      <c r="U17" s="20">
        <f>+V5</f>
        <v>4</v>
      </c>
      <c r="V17" s="20">
        <f>+U5</f>
        <v>12</v>
      </c>
      <c r="W17" s="8" t="s">
        <v>170</v>
      </c>
      <c r="X17" s="8">
        <f t="shared" si="4"/>
        <v>1</v>
      </c>
      <c r="Y17" s="20">
        <f>+R6</f>
        <v>10</v>
      </c>
      <c r="Z17" s="20">
        <f>+Q6</f>
        <v>5</v>
      </c>
      <c r="AA17" s="8" t="s">
        <v>178</v>
      </c>
      <c r="AB17" s="8">
        <f t="shared" si="5"/>
        <v>1</v>
      </c>
      <c r="AC17" s="20">
        <f t="shared" si="35"/>
        <v>10</v>
      </c>
      <c r="AD17" s="20">
        <f t="shared" si="36"/>
        <v>5</v>
      </c>
      <c r="AE17" s="8" t="s">
        <v>186</v>
      </c>
      <c r="AF17" s="8">
        <f t="shared" si="6"/>
        <v>0</v>
      </c>
      <c r="AG17" s="20">
        <f t="shared" si="27"/>
        <v>10</v>
      </c>
      <c r="AH17" s="23">
        <f t="shared" si="28"/>
        <v>12</v>
      </c>
      <c r="AI17" s="25">
        <f t="shared" si="10"/>
        <v>4</v>
      </c>
      <c r="AJ17" s="8">
        <f t="shared" si="10"/>
        <v>65</v>
      </c>
      <c r="AK17" s="11">
        <f t="shared" si="10"/>
        <v>66</v>
      </c>
      <c r="AL17" s="8">
        <f t="shared" si="29"/>
        <v>-1</v>
      </c>
      <c r="AM17" s="11">
        <f t="shared" si="30"/>
        <v>5</v>
      </c>
      <c r="AN17" s="8">
        <f t="shared" si="31"/>
        <v>4</v>
      </c>
      <c r="AO17" s="8">
        <f t="shared" si="32"/>
        <v>5</v>
      </c>
      <c r="AP17" s="18">
        <f t="shared" si="33"/>
        <v>545</v>
      </c>
      <c r="AQ17" s="16">
        <f t="shared" si="34"/>
        <v>5</v>
      </c>
      <c r="AR17" s="17" t="str">
        <f t="shared" si="17"/>
        <v>07</v>
      </c>
      <c r="AS17" s="8" t="str">
        <f t="shared" si="18"/>
        <v>07</v>
      </c>
      <c r="AT17" s="8" t="str">
        <f t="shared" si="19"/>
        <v>09</v>
      </c>
      <c r="AU17" s="8">
        <f t="shared" si="8"/>
        <v>70709</v>
      </c>
      <c r="AV17" s="26">
        <f t="shared" si="20"/>
        <v>9</v>
      </c>
    </row>
  </sheetData>
  <sheetProtection selectLockedCells="1"/>
  <printOptions/>
  <pageMargins left="0.31496062992125984" right="0.31496062992125984" top="0.5905511811023623" bottom="0.5905511811023623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Heinz-Peter Stockem</dc:creator>
  <cp:keywords/>
  <dc:description/>
  <cp:lastModifiedBy>Heinz-Peter Stockem</cp:lastModifiedBy>
  <cp:lastPrinted>2015-06-14T21:23:00Z</cp:lastPrinted>
  <dcterms:created xsi:type="dcterms:W3CDTF">2015-05-16T11:15:50Z</dcterms:created>
  <dcterms:modified xsi:type="dcterms:W3CDTF">2015-06-19T08:34:10Z</dcterms:modified>
  <cp:category/>
  <cp:version/>
  <cp:contentType/>
  <cp:contentStatus/>
</cp:coreProperties>
</file>